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6E6F0CF2-7B55-420E-A71A-594FACC9C64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Características" sheetId="3" r:id="rId1"/>
    <sheet name="Anexo sistema 1" sheetId="4" r:id="rId2"/>
    <sheet name="Anexo sistema 2" sheetId="5" r:id="rId3"/>
    <sheet name="Anexo sistema 3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3" l="1"/>
  <c r="J8" i="3"/>
  <c r="J7" i="3"/>
  <c r="M39" i="3" l="1"/>
  <c r="M38" i="3"/>
  <c r="J39" i="3"/>
  <c r="J38" i="3"/>
  <c r="G39" i="3"/>
  <c r="G38" i="3"/>
  <c r="M37" i="3"/>
  <c r="J37" i="3"/>
  <c r="G37" i="3"/>
  <c r="M10" i="3" l="1"/>
  <c r="M9" i="3"/>
  <c r="M8" i="3"/>
  <c r="M7" i="3"/>
  <c r="M40" i="3" l="1"/>
  <c r="M36" i="3"/>
  <c r="M35" i="3"/>
  <c r="M34" i="3"/>
  <c r="M33" i="3"/>
  <c r="M32" i="3"/>
  <c r="J40" i="3"/>
  <c r="J36" i="3"/>
  <c r="J35" i="3"/>
  <c r="J34" i="3"/>
  <c r="J33" i="3"/>
  <c r="J32" i="3"/>
  <c r="G40" i="3"/>
  <c r="G36" i="3"/>
  <c r="G35" i="3"/>
  <c r="G34" i="3"/>
  <c r="G33" i="3"/>
  <c r="G32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M6" i="3"/>
  <c r="K11" i="3" s="1"/>
  <c r="J6" i="3"/>
  <c r="H11" i="3" s="1"/>
  <c r="G10" i="3"/>
  <c r="G9" i="3"/>
  <c r="G8" i="3"/>
  <c r="G7" i="3"/>
  <c r="G6" i="3"/>
  <c r="C31" i="3"/>
  <c r="C13" i="3"/>
  <c r="C5" i="3"/>
  <c r="K41" i="3" l="1"/>
  <c r="H29" i="3"/>
  <c r="E41" i="3"/>
  <c r="E11" i="3"/>
  <c r="H41" i="3"/>
  <c r="K29" i="3"/>
  <c r="E29" i="3"/>
  <c r="C43" i="3"/>
  <c r="C44" i="3" s="1"/>
  <c r="H43" i="3" l="1"/>
  <c r="E43" i="3"/>
  <c r="K43" i="3"/>
</calcChain>
</file>

<file path=xl/sharedStrings.xml><?xml version="1.0" encoding="utf-8"?>
<sst xmlns="http://schemas.openxmlformats.org/spreadsheetml/2006/main" count="77" uniqueCount="71">
  <si>
    <t xml:space="preserve">Opciones de implementación </t>
  </si>
  <si>
    <t>Características tecnológicas</t>
  </si>
  <si>
    <t>Estándar de contenido</t>
  </si>
  <si>
    <t>Características funcionales</t>
  </si>
  <si>
    <t>Seguimiento e informes</t>
  </si>
  <si>
    <t>Herramientas de evaluación y pruebas</t>
  </si>
  <si>
    <t>Personalización y marca corporativa</t>
  </si>
  <si>
    <t>Interacción con los cursos</t>
  </si>
  <si>
    <t>Video, audio, imágenes, presentaciones, asignaciones y pruebas</t>
  </si>
  <si>
    <t>Registro de usuarios a los cursos</t>
  </si>
  <si>
    <t>Manejo de contenido</t>
  </si>
  <si>
    <t>Gestión del catálogo de cursos</t>
  </si>
  <si>
    <t>Soporte multi-lenguaje</t>
  </si>
  <si>
    <t xml:space="preserve">Notificaciones </t>
  </si>
  <si>
    <t>Portal del estudiante</t>
  </si>
  <si>
    <t>Soporte multi-moneda</t>
  </si>
  <si>
    <t>Administración de la plataforma</t>
  </si>
  <si>
    <t>Integración con otras aplicaciones</t>
  </si>
  <si>
    <t>Autenticación de usuarios</t>
  </si>
  <si>
    <t>Descripción de las características</t>
  </si>
  <si>
    <t>Peso</t>
  </si>
  <si>
    <t>Costos</t>
  </si>
  <si>
    <t>Características</t>
  </si>
  <si>
    <t>En la nube, local</t>
  </si>
  <si>
    <t>Dispositivos soportados</t>
  </si>
  <si>
    <t>Desktops, laptops (Mac, Intel), dispositivos móviles (IOS, Android)</t>
  </si>
  <si>
    <t>Personalización de Logo, colores, diseño, términos de uso, certificados, correos</t>
  </si>
  <si>
    <t>Estructura organizativa</t>
  </si>
  <si>
    <t>Facilidad para definir la estructura organizativa de la empresa</t>
  </si>
  <si>
    <t>Sencillo, masivo por cargas, por estructura organizativa, auto-registro</t>
  </si>
  <si>
    <t>Facilidad para subir contenido (requiere poca o nula especialización)</t>
  </si>
  <si>
    <t>Definición de cursos agrupados por distintas clasificaciones (programas)</t>
  </si>
  <si>
    <t>(Deseable)</t>
  </si>
  <si>
    <t>Gestión y definición de alertas (x tareas pendientes, finalizadas)</t>
  </si>
  <si>
    <t>Estudiante con acceso según el perfil y facilidad de inscripciones adicionales</t>
  </si>
  <si>
    <t>Facilidad para definir la moneda a presentar de acuerdo al país</t>
  </si>
  <si>
    <t>Perfil de administración de acceso total, por programas, por cursos, por estructura organizativa</t>
  </si>
  <si>
    <t xml:space="preserve">Facilidad de integrar con sistemas de RH a través de APIs, Web services </t>
  </si>
  <si>
    <t>Soporte diversos tipos de contenidos como SCORM 2004, Tin Can, AICC, IMS LTI</t>
  </si>
  <si>
    <t>Usuarios de AD y/o usuarios de la herramienta</t>
  </si>
  <si>
    <t>Interfaz de usuario</t>
  </si>
  <si>
    <t>Intuitiva, de fácil manejo</t>
  </si>
  <si>
    <t xml:space="preserve">Exámenes en línea con diferentes tipos de evaluaciones y pruebas; gamificación </t>
  </si>
  <si>
    <t>Reportes pre-definidos, reportes ad-hoc, exportar datos, monitoreo por estructura, dashboards</t>
  </si>
  <si>
    <t xml:space="preserve">$ Costos por integraciones </t>
  </si>
  <si>
    <t>Resultado</t>
  </si>
  <si>
    <t>Información</t>
  </si>
  <si>
    <t>TOTALES</t>
  </si>
  <si>
    <t>Calificación (100%,50%,0%)</t>
  </si>
  <si>
    <t>Integraciones con sistemas de la empresa (opcional)</t>
  </si>
  <si>
    <t>Establecimiento y seguimiento de objetivos de desarrollo y desempeño</t>
  </si>
  <si>
    <t>Facilidad de definir objetivos de aprendizaje y de desempeño por criterios de organización</t>
  </si>
  <si>
    <t>Vulnerabilidad y riesgo informático</t>
  </si>
  <si>
    <t>Seguridad de la información</t>
  </si>
  <si>
    <t>SUB-TOTALES (Técnicas)</t>
  </si>
  <si>
    <t>SUB-TOTALES (Funcionales)</t>
  </si>
  <si>
    <t>SUB-TOTALES (Costos)</t>
  </si>
  <si>
    <t>Arquitectura de alta disponibilidad de la plataforma</t>
  </si>
  <si>
    <t>Transporte / Comunicaciones seguras</t>
  </si>
  <si>
    <t>Almacenamiento de los datos</t>
  </si>
  <si>
    <t>Respaldo de información Seguros (AES256, Protección de Datos en reposo)</t>
  </si>
  <si>
    <t>Costo anual, por # de usuarios</t>
  </si>
  <si>
    <t>Consultoría del proveedor para la implementación de LMS</t>
  </si>
  <si>
    <t>La comunicación y acceso a la plataforma cuenta con protocolos seguros de comunicación (HTTPS, TLS, Cifrado AES256 etc.)</t>
  </si>
  <si>
    <t>Redundancia de centro de datos alternos ante caídas de los servicios</t>
  </si>
  <si>
    <t>Comentarios sobre la alternativa seleccionada</t>
  </si>
  <si>
    <t>SISTEMA 1</t>
  </si>
  <si>
    <t>SISTEMA 2</t>
  </si>
  <si>
    <t>SISTEMA 3</t>
  </si>
  <si>
    <t>$ Licencia anual (por # de usuarios)</t>
  </si>
  <si>
    <t>$ Costos de implementación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</si>
</sst>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0.0%"/>
  </numFmts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6" fontId="1" fillId="0" borderId="1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/>
    <xf numFmtId="0" fontId="2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9" fontId="4" fillId="2" borderId="3" xfId="0" applyNumberFormat="1" applyFont="1" applyFill="1" applyBorder="1" applyAlignment="1"/>
    <xf numFmtId="9" fontId="4" fillId="2" borderId="3" xfId="0" applyNumberFormat="1" applyFont="1" applyFill="1" applyBorder="1" applyAlignment="1">
      <alignment vertical="top"/>
    </xf>
    <xf numFmtId="0" fontId="0" fillId="0" borderId="0" xfId="0" applyAlignment="1">
      <alignment horizontal="right" vertical="top" wrapText="1"/>
    </xf>
    <xf numFmtId="9" fontId="1" fillId="0" borderId="1" xfId="1" applyFont="1" applyBorder="1" applyAlignment="1">
      <alignment horizontal="right" vertical="top"/>
    </xf>
    <xf numFmtId="9" fontId="1" fillId="0" borderId="1" xfId="1" applyFont="1" applyFill="1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9" fontId="1" fillId="0" borderId="1" xfId="1" applyFont="1" applyBorder="1" applyAlignment="1">
      <alignment horizontal="right" vertical="top" wrapText="1"/>
    </xf>
    <xf numFmtId="9" fontId="1" fillId="0" borderId="2" xfId="1" applyFont="1" applyBorder="1" applyAlignment="1">
      <alignment horizontal="right" vertical="top" wrapText="1"/>
    </xf>
    <xf numFmtId="164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3" xfId="0" applyFont="1" applyFill="1" applyBorder="1" applyAlignment="1"/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right" vertical="top"/>
    </xf>
    <xf numFmtId="9" fontId="5" fillId="0" borderId="1" xfId="0" applyNumberFormat="1" applyFont="1" applyBorder="1" applyAlignment="1">
      <alignment horizontal="right"/>
    </xf>
    <xf numFmtId="0" fontId="0" fillId="7" borderId="1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164" fontId="7" fillId="4" borderId="2" xfId="0" applyNumberFormat="1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164" fontId="7" fillId="6" borderId="2" xfId="0" applyNumberFormat="1" applyFont="1" applyFill="1" applyBorder="1" applyAlignment="1">
      <alignment horizontal="center"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164" fontId="7" fillId="6" borderId="4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center" vertical="top" wrapText="1"/>
    </xf>
    <xf numFmtId="164" fontId="6" fillId="3" borderId="2" xfId="0" applyNumberFormat="1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164" fontId="6" fillId="3" borderId="4" xfId="0" applyNumberFormat="1" applyFont="1" applyFill="1" applyBorder="1" applyAlignment="1">
      <alignment horizontal="center" vertical="top" wrapText="1"/>
    </xf>
    <xf numFmtId="164" fontId="6" fillId="6" borderId="2" xfId="0" applyNumberFormat="1" applyFont="1" applyFill="1" applyBorder="1" applyAlignment="1">
      <alignment horizontal="center" vertical="top" wrapText="1"/>
    </xf>
    <xf numFmtId="164" fontId="6" fillId="6" borderId="3" xfId="0" applyNumberFormat="1" applyFont="1" applyFill="1" applyBorder="1" applyAlignment="1">
      <alignment horizontal="center" vertical="top" wrapText="1"/>
    </xf>
    <xf numFmtId="164" fontId="6" fillId="6" borderId="4" xfId="0" applyNumberFormat="1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5" fillId="7" borderId="1" xfId="0" applyNumberFormat="1" applyFont="1" applyFill="1" applyBorder="1" applyAlignment="1">
      <alignment horizontal="left" vertical="top" wrapText="1"/>
    </xf>
    <xf numFmtId="164" fontId="8" fillId="7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B8B0-25F9-4615-810F-C8EDD0FF19A2}">
  <sheetPr>
    <pageSetUpPr fitToPage="1"/>
  </sheetPr>
  <dimension ref="A1:M90"/>
  <sheetViews>
    <sheetView showGridLines="0" tabSelected="1" zoomScaleNormal="100" workbookViewId="0">
      <pane xSplit="3" ySplit="4" topLeftCell="E5" activePane="bottomRight" state="frozen"/>
      <selection pane="topRight" activeCell="D1" sqref="D1"/>
      <selection pane="bottomLeft" activeCell="A4" sqref="A4"/>
      <selection pane="bottomRight" activeCell="B6" sqref="B6"/>
    </sheetView>
  </sheetViews>
  <sheetFormatPr baseColWidth="10" defaultRowHeight="14.5" x14ac:dyDescent="0.35"/>
  <cols>
    <col min="1" max="1" width="29.08984375" style="1" customWidth="1"/>
    <col min="2" max="2" width="42.1796875" style="1" customWidth="1"/>
    <col min="3" max="3" width="10.26953125" customWidth="1"/>
    <col min="4" max="4" width="2.6328125" hidden="1" customWidth="1"/>
    <col min="5" max="5" width="25.453125" style="1" customWidth="1"/>
    <col min="6" max="7" width="16.81640625" style="1" customWidth="1"/>
    <col min="8" max="8" width="29.08984375" style="1" customWidth="1"/>
    <col min="9" max="10" width="16.81640625" style="1" customWidth="1"/>
    <col min="11" max="11" width="28.08984375" style="1" customWidth="1"/>
    <col min="12" max="13" width="16.81640625" style="1" customWidth="1"/>
  </cols>
  <sheetData>
    <row r="1" spans="1:13" x14ac:dyDescent="0.35">
      <c r="D1" s="75"/>
    </row>
    <row r="2" spans="1:13" ht="18.5" x14ac:dyDescent="0.35">
      <c r="D2" s="75"/>
      <c r="E2" s="72" t="s">
        <v>66</v>
      </c>
      <c r="F2" s="73"/>
      <c r="G2" s="74"/>
      <c r="H2" s="69" t="s">
        <v>67</v>
      </c>
      <c r="I2" s="70"/>
      <c r="J2" s="71"/>
      <c r="K2" s="66" t="s">
        <v>68</v>
      </c>
      <c r="L2" s="67"/>
      <c r="M2" s="68"/>
    </row>
    <row r="3" spans="1:13" ht="14.5" hidden="1" customHeight="1" x14ac:dyDescent="0.35">
      <c r="A3" s="6"/>
      <c r="B3" s="6"/>
      <c r="C3" s="7"/>
      <c r="D3" s="75"/>
      <c r="E3" s="8"/>
      <c r="F3" s="8"/>
      <c r="G3" s="8"/>
      <c r="H3" s="8"/>
      <c r="I3" s="8"/>
      <c r="J3" s="8"/>
      <c r="K3" s="8"/>
      <c r="L3" s="8"/>
      <c r="M3" s="8"/>
    </row>
    <row r="4" spans="1:13" ht="30" x14ac:dyDescent="0.45">
      <c r="A4" s="35" t="s">
        <v>22</v>
      </c>
      <c r="B4" s="35" t="s">
        <v>19</v>
      </c>
      <c r="C4" s="36" t="s">
        <v>20</v>
      </c>
      <c r="D4" s="75"/>
      <c r="E4" s="13" t="s">
        <v>46</v>
      </c>
      <c r="F4" s="13" t="s">
        <v>48</v>
      </c>
      <c r="G4" s="13" t="s">
        <v>45</v>
      </c>
      <c r="H4" s="13" t="s">
        <v>46</v>
      </c>
      <c r="I4" s="13" t="s">
        <v>48</v>
      </c>
      <c r="J4" s="13" t="s">
        <v>45</v>
      </c>
      <c r="K4" s="13" t="s">
        <v>46</v>
      </c>
      <c r="L4" s="13" t="s">
        <v>48</v>
      </c>
      <c r="M4" s="13" t="s">
        <v>45</v>
      </c>
    </row>
    <row r="5" spans="1:13" ht="18.5" x14ac:dyDescent="0.45">
      <c r="A5" s="31" t="s">
        <v>21</v>
      </c>
      <c r="B5" s="12"/>
      <c r="C5" s="20">
        <f>SUM(C6:C10)</f>
        <v>0.35</v>
      </c>
      <c r="D5" s="75"/>
      <c r="E5" s="34"/>
      <c r="F5" s="34"/>
      <c r="G5" s="34"/>
      <c r="H5" s="34"/>
      <c r="I5" s="34"/>
      <c r="J5" s="34"/>
      <c r="K5" s="34"/>
      <c r="L5" s="34"/>
      <c r="M5" s="34"/>
    </row>
    <row r="6" spans="1:13" ht="29" x14ac:dyDescent="0.35">
      <c r="A6" s="5" t="s">
        <v>69</v>
      </c>
      <c r="B6" s="5" t="s">
        <v>61</v>
      </c>
      <c r="C6" s="23">
        <v>0.1</v>
      </c>
      <c r="D6" s="75"/>
      <c r="E6" s="9"/>
      <c r="F6" s="24">
        <v>1</v>
      </c>
      <c r="G6" s="25">
        <f t="shared" ref="G6:G10" si="0">F6*C6</f>
        <v>0.1</v>
      </c>
      <c r="H6" s="41"/>
      <c r="I6" s="26">
        <v>0.7</v>
      </c>
      <c r="J6" s="26">
        <f t="shared" ref="J6:J9" si="1">I6*C6</f>
        <v>6.9999999999999993E-2</v>
      </c>
      <c r="K6" s="10"/>
      <c r="L6" s="26">
        <v>0.8</v>
      </c>
      <c r="M6" s="27">
        <f>L6*C6</f>
        <v>8.0000000000000016E-2</v>
      </c>
    </row>
    <row r="7" spans="1:13" ht="29" x14ac:dyDescent="0.35">
      <c r="A7" s="5" t="s">
        <v>70</v>
      </c>
      <c r="B7" s="5" t="s">
        <v>62</v>
      </c>
      <c r="C7" s="23">
        <v>0.1</v>
      </c>
      <c r="D7" s="75"/>
      <c r="E7" s="11"/>
      <c r="F7" s="24">
        <v>0.8</v>
      </c>
      <c r="G7" s="25">
        <f t="shared" si="0"/>
        <v>8.0000000000000016E-2</v>
      </c>
      <c r="H7" s="41"/>
      <c r="I7" s="26">
        <v>0.7</v>
      </c>
      <c r="J7" s="26">
        <f t="shared" si="1"/>
        <v>6.9999999999999993E-2</v>
      </c>
      <c r="K7" s="10"/>
      <c r="L7" s="26">
        <v>1</v>
      </c>
      <c r="M7" s="27">
        <f t="shared" ref="M7:M10" si="2">L7*C7</f>
        <v>0.1</v>
      </c>
    </row>
    <row r="8" spans="1:13" ht="29" x14ac:dyDescent="0.35">
      <c r="A8" s="5" t="s">
        <v>44</v>
      </c>
      <c r="B8" s="5" t="s">
        <v>49</v>
      </c>
      <c r="C8" s="23">
        <v>0.05</v>
      </c>
      <c r="D8" s="75"/>
      <c r="E8" s="11"/>
      <c r="F8" s="24">
        <v>0.9</v>
      </c>
      <c r="G8" s="25">
        <f t="shared" si="0"/>
        <v>4.5000000000000005E-2</v>
      </c>
      <c r="H8" s="10"/>
      <c r="I8" s="26">
        <v>0</v>
      </c>
      <c r="J8" s="26">
        <f t="shared" si="1"/>
        <v>0</v>
      </c>
      <c r="K8" s="10"/>
      <c r="L8" s="26">
        <v>0</v>
      </c>
      <c r="M8" s="27">
        <f t="shared" si="2"/>
        <v>0</v>
      </c>
    </row>
    <row r="9" spans="1:13" x14ac:dyDescent="0.35">
      <c r="A9" s="42"/>
      <c r="B9" s="5"/>
      <c r="C9" s="23">
        <v>0.05</v>
      </c>
      <c r="D9" s="75"/>
      <c r="E9" s="9"/>
      <c r="F9" s="24">
        <v>0.9</v>
      </c>
      <c r="G9" s="25">
        <f t="shared" si="0"/>
        <v>4.5000000000000005E-2</v>
      </c>
      <c r="H9" s="10"/>
      <c r="I9" s="26">
        <v>0</v>
      </c>
      <c r="J9" s="26">
        <f t="shared" si="1"/>
        <v>0</v>
      </c>
      <c r="K9" s="9"/>
      <c r="L9" s="26">
        <v>1</v>
      </c>
      <c r="M9" s="27">
        <f t="shared" si="2"/>
        <v>0.05</v>
      </c>
    </row>
    <row r="10" spans="1:13" x14ac:dyDescent="0.35">
      <c r="A10" s="5"/>
      <c r="B10" s="5"/>
      <c r="C10" s="23">
        <v>0.05</v>
      </c>
      <c r="D10" s="75"/>
      <c r="E10" s="9"/>
      <c r="F10" s="24">
        <v>0.8</v>
      </c>
      <c r="G10" s="25">
        <f t="shared" si="0"/>
        <v>4.0000000000000008E-2</v>
      </c>
      <c r="H10" s="10"/>
      <c r="I10" s="26">
        <v>0</v>
      </c>
      <c r="J10" s="26">
        <v>0</v>
      </c>
      <c r="K10" s="10"/>
      <c r="L10" s="26">
        <v>1</v>
      </c>
      <c r="M10" s="27">
        <f t="shared" si="2"/>
        <v>0.05</v>
      </c>
    </row>
    <row r="11" spans="1:13" ht="15.5" x14ac:dyDescent="0.35">
      <c r="A11" s="43" t="s">
        <v>56</v>
      </c>
      <c r="B11" s="44"/>
      <c r="C11" s="45"/>
      <c r="D11" s="75"/>
      <c r="E11" s="46">
        <f>SUM(G6:G10)</f>
        <v>0.31000000000000005</v>
      </c>
      <c r="F11" s="47"/>
      <c r="G11" s="48"/>
      <c r="H11" s="49">
        <f>SUM(J6:J10)</f>
        <v>0.13999999999999999</v>
      </c>
      <c r="I11" s="50"/>
      <c r="J11" s="51"/>
      <c r="K11" s="52">
        <f>SUM(M6:M10)</f>
        <v>0.28000000000000003</v>
      </c>
      <c r="L11" s="53"/>
      <c r="M11" s="54"/>
    </row>
    <row r="12" spans="1:13" x14ac:dyDescent="0.35">
      <c r="A12" s="32"/>
      <c r="B12" s="15"/>
      <c r="C12" s="16"/>
      <c r="D12" s="75"/>
      <c r="E12" s="17"/>
      <c r="F12" s="28"/>
      <c r="G12" s="28"/>
      <c r="H12" s="18"/>
      <c r="I12" s="29"/>
      <c r="J12" s="28"/>
      <c r="K12" s="18"/>
      <c r="L12" s="29"/>
      <c r="M12" s="28"/>
    </row>
    <row r="13" spans="1:13" ht="18.5" x14ac:dyDescent="0.35">
      <c r="A13" s="33" t="s">
        <v>3</v>
      </c>
      <c r="B13" s="14"/>
      <c r="C13" s="21">
        <f>SUM(C14:C28)</f>
        <v>0.53</v>
      </c>
      <c r="D13" s="75"/>
      <c r="E13" s="37"/>
      <c r="F13" s="38"/>
      <c r="G13" s="38"/>
      <c r="H13" s="37"/>
      <c r="I13" s="38"/>
      <c r="J13" s="38"/>
      <c r="K13" s="37"/>
      <c r="L13" s="38"/>
      <c r="M13" s="38"/>
    </row>
    <row r="14" spans="1:13" ht="43.5" x14ac:dyDescent="0.35">
      <c r="A14" s="5" t="s">
        <v>16</v>
      </c>
      <c r="B14" s="5" t="s">
        <v>36</v>
      </c>
      <c r="C14" s="23">
        <v>0.01</v>
      </c>
      <c r="D14" s="75"/>
      <c r="E14" s="9"/>
      <c r="F14" s="24">
        <v>1</v>
      </c>
      <c r="G14" s="25">
        <f t="shared" ref="G14:G28" si="3">F14*C14</f>
        <v>0.01</v>
      </c>
      <c r="H14" s="10"/>
      <c r="I14" s="24">
        <v>1</v>
      </c>
      <c r="J14" s="25">
        <f>I14*C14</f>
        <v>0.01</v>
      </c>
      <c r="K14" s="10"/>
      <c r="L14" s="24">
        <v>1</v>
      </c>
      <c r="M14" s="25">
        <f>L14*C14</f>
        <v>0.01</v>
      </c>
    </row>
    <row r="15" spans="1:13" ht="29" x14ac:dyDescent="0.35">
      <c r="A15" s="5" t="s">
        <v>27</v>
      </c>
      <c r="B15" s="5" t="s">
        <v>28</v>
      </c>
      <c r="C15" s="23">
        <v>0.05</v>
      </c>
      <c r="D15" s="75"/>
      <c r="E15" s="9"/>
      <c r="F15" s="24">
        <v>1</v>
      </c>
      <c r="G15" s="25">
        <f t="shared" si="3"/>
        <v>0.05</v>
      </c>
      <c r="H15" s="10"/>
      <c r="I15" s="24">
        <v>1</v>
      </c>
      <c r="J15" s="25">
        <f t="shared" ref="J15:J28" si="4">I15*C15</f>
        <v>0.05</v>
      </c>
      <c r="K15" s="10"/>
      <c r="L15" s="24">
        <v>1</v>
      </c>
      <c r="M15" s="25">
        <f t="shared" ref="M15:M28" si="5">L15*C15</f>
        <v>0.05</v>
      </c>
    </row>
    <row r="16" spans="1:13" ht="29" x14ac:dyDescent="0.35">
      <c r="A16" s="5" t="s">
        <v>4</v>
      </c>
      <c r="B16" s="5" t="s">
        <v>43</v>
      </c>
      <c r="C16" s="23">
        <v>0.05</v>
      </c>
      <c r="D16" s="75"/>
      <c r="E16" s="9"/>
      <c r="F16" s="24">
        <v>1</v>
      </c>
      <c r="G16" s="25">
        <f t="shared" si="3"/>
        <v>0.05</v>
      </c>
      <c r="H16" s="10"/>
      <c r="I16" s="24">
        <v>1</v>
      </c>
      <c r="J16" s="25">
        <f t="shared" si="4"/>
        <v>0.05</v>
      </c>
      <c r="K16" s="10"/>
      <c r="L16" s="24">
        <v>1</v>
      </c>
      <c r="M16" s="25">
        <f t="shared" si="5"/>
        <v>0.05</v>
      </c>
    </row>
    <row r="17" spans="1:13" x14ac:dyDescent="0.35">
      <c r="A17" s="5" t="s">
        <v>40</v>
      </c>
      <c r="B17" s="5" t="s">
        <v>41</v>
      </c>
      <c r="C17" s="23">
        <v>0.02</v>
      </c>
      <c r="D17" s="75"/>
      <c r="E17" s="9"/>
      <c r="F17" s="24">
        <v>1</v>
      </c>
      <c r="G17" s="25">
        <f t="shared" si="3"/>
        <v>0.02</v>
      </c>
      <c r="H17" s="10"/>
      <c r="I17" s="24">
        <v>1</v>
      </c>
      <c r="J17" s="25">
        <f t="shared" si="4"/>
        <v>0.02</v>
      </c>
      <c r="K17" s="10"/>
      <c r="L17" s="24">
        <v>1</v>
      </c>
      <c r="M17" s="25">
        <f t="shared" si="5"/>
        <v>0.02</v>
      </c>
    </row>
    <row r="18" spans="1:13" ht="29" x14ac:dyDescent="0.35">
      <c r="A18" s="5" t="s">
        <v>5</v>
      </c>
      <c r="B18" s="5" t="s">
        <v>42</v>
      </c>
      <c r="C18" s="23">
        <v>0.05</v>
      </c>
      <c r="D18" s="75"/>
      <c r="E18" s="9"/>
      <c r="F18" s="24">
        <v>1</v>
      </c>
      <c r="G18" s="25">
        <f t="shared" si="3"/>
        <v>0.05</v>
      </c>
      <c r="H18" s="10"/>
      <c r="I18" s="24">
        <v>1</v>
      </c>
      <c r="J18" s="25">
        <f t="shared" si="4"/>
        <v>0.05</v>
      </c>
      <c r="K18" s="10"/>
      <c r="L18" s="24">
        <v>1</v>
      </c>
      <c r="M18" s="25">
        <f t="shared" si="5"/>
        <v>0.05</v>
      </c>
    </row>
    <row r="19" spans="1:13" ht="29" x14ac:dyDescent="0.35">
      <c r="A19" s="5" t="s">
        <v>6</v>
      </c>
      <c r="B19" s="5" t="s">
        <v>26</v>
      </c>
      <c r="C19" s="23">
        <v>0.05</v>
      </c>
      <c r="D19" s="75"/>
      <c r="E19" s="9"/>
      <c r="F19" s="24">
        <v>1</v>
      </c>
      <c r="G19" s="25">
        <f t="shared" si="3"/>
        <v>0.05</v>
      </c>
      <c r="H19" s="10"/>
      <c r="I19" s="24">
        <v>1</v>
      </c>
      <c r="J19" s="25">
        <f t="shared" si="4"/>
        <v>0.05</v>
      </c>
      <c r="K19" s="10"/>
      <c r="L19" s="24">
        <v>1</v>
      </c>
      <c r="M19" s="25">
        <f t="shared" si="5"/>
        <v>0.05</v>
      </c>
    </row>
    <row r="20" spans="1:13" ht="29" x14ac:dyDescent="0.35">
      <c r="A20" s="5" t="s">
        <v>7</v>
      </c>
      <c r="B20" s="5" t="s">
        <v>8</v>
      </c>
      <c r="C20" s="23">
        <v>0.05</v>
      </c>
      <c r="D20" s="75"/>
      <c r="E20" s="9"/>
      <c r="F20" s="24">
        <v>1</v>
      </c>
      <c r="G20" s="25">
        <f t="shared" si="3"/>
        <v>0.05</v>
      </c>
      <c r="H20" s="10"/>
      <c r="I20" s="24">
        <v>1</v>
      </c>
      <c r="J20" s="25">
        <f t="shared" si="4"/>
        <v>0.05</v>
      </c>
      <c r="K20" s="10"/>
      <c r="L20" s="24">
        <v>1</v>
      </c>
      <c r="M20" s="25">
        <f t="shared" si="5"/>
        <v>0.05</v>
      </c>
    </row>
    <row r="21" spans="1:13" ht="29" x14ac:dyDescent="0.35">
      <c r="A21" s="5" t="s">
        <v>9</v>
      </c>
      <c r="B21" s="5" t="s">
        <v>29</v>
      </c>
      <c r="C21" s="23">
        <v>0.05</v>
      </c>
      <c r="D21" s="75"/>
      <c r="E21" s="9"/>
      <c r="F21" s="24">
        <v>1</v>
      </c>
      <c r="G21" s="25">
        <f t="shared" si="3"/>
        <v>0.05</v>
      </c>
      <c r="H21" s="10"/>
      <c r="I21" s="24">
        <v>1</v>
      </c>
      <c r="J21" s="25">
        <f t="shared" si="4"/>
        <v>0.05</v>
      </c>
      <c r="K21" s="10"/>
      <c r="L21" s="24">
        <v>1</v>
      </c>
      <c r="M21" s="25">
        <f t="shared" si="5"/>
        <v>0.05</v>
      </c>
    </row>
    <row r="22" spans="1:13" ht="29" x14ac:dyDescent="0.35">
      <c r="A22" s="5" t="s">
        <v>10</v>
      </c>
      <c r="B22" s="5" t="s">
        <v>30</v>
      </c>
      <c r="C22" s="23">
        <v>0.05</v>
      </c>
      <c r="D22" s="75"/>
      <c r="E22" s="9"/>
      <c r="F22" s="24">
        <v>1</v>
      </c>
      <c r="G22" s="25">
        <f t="shared" si="3"/>
        <v>0.05</v>
      </c>
      <c r="H22" s="10"/>
      <c r="I22" s="24">
        <v>1</v>
      </c>
      <c r="J22" s="25">
        <f t="shared" si="4"/>
        <v>0.05</v>
      </c>
      <c r="K22" s="10"/>
      <c r="L22" s="24">
        <v>1</v>
      </c>
      <c r="M22" s="25">
        <f t="shared" si="5"/>
        <v>0.05</v>
      </c>
    </row>
    <row r="23" spans="1:13" ht="29" x14ac:dyDescent="0.35">
      <c r="A23" s="5" t="s">
        <v>11</v>
      </c>
      <c r="B23" s="5" t="s">
        <v>31</v>
      </c>
      <c r="C23" s="23">
        <v>0.05</v>
      </c>
      <c r="D23" s="75"/>
      <c r="E23" s="9"/>
      <c r="F23" s="24">
        <v>1</v>
      </c>
      <c r="G23" s="25">
        <f t="shared" si="3"/>
        <v>0.05</v>
      </c>
      <c r="H23" s="10"/>
      <c r="I23" s="24">
        <v>1</v>
      </c>
      <c r="J23" s="25">
        <f t="shared" si="4"/>
        <v>0.05</v>
      </c>
      <c r="K23" s="10"/>
      <c r="L23" s="24">
        <v>1</v>
      </c>
      <c r="M23" s="25">
        <f t="shared" si="5"/>
        <v>0.05</v>
      </c>
    </row>
    <row r="24" spans="1:13" x14ac:dyDescent="0.35">
      <c r="A24" s="5" t="s">
        <v>12</v>
      </c>
      <c r="B24" s="5" t="s">
        <v>32</v>
      </c>
      <c r="C24" s="23">
        <v>0</v>
      </c>
      <c r="D24" s="75"/>
      <c r="E24" s="9"/>
      <c r="F24" s="24"/>
      <c r="G24" s="25">
        <f t="shared" si="3"/>
        <v>0</v>
      </c>
      <c r="H24" s="10"/>
      <c r="I24" s="24"/>
      <c r="J24" s="25">
        <f t="shared" si="4"/>
        <v>0</v>
      </c>
      <c r="K24" s="10"/>
      <c r="L24" s="24"/>
      <c r="M24" s="25">
        <f t="shared" si="5"/>
        <v>0</v>
      </c>
    </row>
    <row r="25" spans="1:13" ht="29" x14ac:dyDescent="0.35">
      <c r="A25" s="5" t="s">
        <v>13</v>
      </c>
      <c r="B25" s="5" t="s">
        <v>33</v>
      </c>
      <c r="C25" s="23">
        <v>0.02</v>
      </c>
      <c r="D25" s="75"/>
      <c r="E25" s="9"/>
      <c r="F25" s="24">
        <v>1</v>
      </c>
      <c r="G25" s="25">
        <f t="shared" si="3"/>
        <v>0.02</v>
      </c>
      <c r="H25" s="10"/>
      <c r="I25" s="24">
        <v>1</v>
      </c>
      <c r="J25" s="25">
        <f t="shared" si="4"/>
        <v>0.02</v>
      </c>
      <c r="K25" s="10"/>
      <c r="L25" s="24">
        <v>1</v>
      </c>
      <c r="M25" s="25">
        <f t="shared" si="5"/>
        <v>0.02</v>
      </c>
    </row>
    <row r="26" spans="1:13" ht="29" x14ac:dyDescent="0.35">
      <c r="A26" s="5" t="s">
        <v>14</v>
      </c>
      <c r="B26" s="5" t="s">
        <v>34</v>
      </c>
      <c r="C26" s="23">
        <v>0.02</v>
      </c>
      <c r="D26" s="75"/>
      <c r="E26" s="9"/>
      <c r="F26" s="24">
        <v>1</v>
      </c>
      <c r="G26" s="25">
        <f t="shared" si="3"/>
        <v>0.02</v>
      </c>
      <c r="H26" s="10"/>
      <c r="I26" s="24">
        <v>1</v>
      </c>
      <c r="J26" s="25">
        <f t="shared" si="4"/>
        <v>0.02</v>
      </c>
      <c r="K26" s="10"/>
      <c r="L26" s="24">
        <v>1</v>
      </c>
      <c r="M26" s="25">
        <f t="shared" si="5"/>
        <v>0.02</v>
      </c>
    </row>
    <row r="27" spans="1:13" ht="29" x14ac:dyDescent="0.35">
      <c r="A27" s="5" t="s">
        <v>15</v>
      </c>
      <c r="B27" s="5" t="s">
        <v>35</v>
      </c>
      <c r="C27" s="23">
        <v>0.01</v>
      </c>
      <c r="D27" s="75"/>
      <c r="E27" s="9"/>
      <c r="F27" s="24">
        <v>0</v>
      </c>
      <c r="G27" s="25">
        <f t="shared" si="3"/>
        <v>0</v>
      </c>
      <c r="H27" s="10"/>
      <c r="I27" s="24">
        <v>0</v>
      </c>
      <c r="J27" s="25">
        <f t="shared" si="4"/>
        <v>0</v>
      </c>
      <c r="K27" s="10"/>
      <c r="L27" s="24">
        <v>0</v>
      </c>
      <c r="M27" s="25">
        <f t="shared" si="5"/>
        <v>0</v>
      </c>
    </row>
    <row r="28" spans="1:13" ht="43.5" x14ac:dyDescent="0.35">
      <c r="A28" s="5" t="s">
        <v>50</v>
      </c>
      <c r="B28" s="5" t="s">
        <v>51</v>
      </c>
      <c r="C28" s="23">
        <v>0.05</v>
      </c>
      <c r="D28" s="75"/>
      <c r="E28" s="9"/>
      <c r="F28" s="24">
        <v>1</v>
      </c>
      <c r="G28" s="25">
        <f t="shared" si="3"/>
        <v>0.05</v>
      </c>
      <c r="H28" s="10"/>
      <c r="I28" s="24">
        <v>1</v>
      </c>
      <c r="J28" s="25">
        <f t="shared" si="4"/>
        <v>0.05</v>
      </c>
      <c r="K28" s="10"/>
      <c r="L28" s="24">
        <v>0.5</v>
      </c>
      <c r="M28" s="25">
        <f t="shared" si="5"/>
        <v>2.5000000000000001E-2</v>
      </c>
    </row>
    <row r="29" spans="1:13" ht="15.5" x14ac:dyDescent="0.35">
      <c r="A29" s="43" t="s">
        <v>55</v>
      </c>
      <c r="B29" s="44"/>
      <c r="C29" s="45"/>
      <c r="D29" s="75"/>
      <c r="E29" s="46">
        <f>SUM(G14:G28)</f>
        <v>0.52</v>
      </c>
      <c r="F29" s="47"/>
      <c r="G29" s="48"/>
      <c r="H29" s="49">
        <f>SUM(J14:J28)</f>
        <v>0.52</v>
      </c>
      <c r="I29" s="50"/>
      <c r="J29" s="51"/>
      <c r="K29" s="52">
        <f>SUM(M14:M28)</f>
        <v>0.495</v>
      </c>
      <c r="L29" s="53"/>
      <c r="M29" s="54"/>
    </row>
    <row r="30" spans="1:13" x14ac:dyDescent="0.35">
      <c r="A30" s="32"/>
      <c r="B30" s="15"/>
      <c r="C30" s="16"/>
      <c r="D30" s="75"/>
      <c r="E30" s="17"/>
      <c r="F30" s="29"/>
      <c r="G30" s="29"/>
      <c r="H30" s="18"/>
      <c r="I30" s="30"/>
      <c r="J30" s="30"/>
      <c r="K30" s="18"/>
      <c r="L30" s="30"/>
      <c r="M30" s="30"/>
    </row>
    <row r="31" spans="1:13" ht="18.5" x14ac:dyDescent="0.35">
      <c r="A31" s="33" t="s">
        <v>1</v>
      </c>
      <c r="B31" s="14"/>
      <c r="C31" s="21">
        <f>SUM(C32:C40)</f>
        <v>0.12000000000000001</v>
      </c>
      <c r="D31" s="75"/>
      <c r="E31" s="37"/>
      <c r="F31" s="38"/>
      <c r="G31" s="38"/>
      <c r="H31" s="37"/>
      <c r="I31" s="38"/>
      <c r="J31" s="38"/>
      <c r="K31" s="37"/>
      <c r="L31" s="38"/>
      <c r="M31" s="38"/>
    </row>
    <row r="32" spans="1:13" x14ac:dyDescent="0.35">
      <c r="A32" s="5" t="s">
        <v>18</v>
      </c>
      <c r="B32" s="5" t="s">
        <v>39</v>
      </c>
      <c r="C32" s="23">
        <v>0.01</v>
      </c>
      <c r="D32" s="75"/>
      <c r="E32" s="9"/>
      <c r="F32" s="24">
        <v>1</v>
      </c>
      <c r="G32" s="25">
        <f t="shared" ref="G32:G40" si="6">F32*C32</f>
        <v>0.01</v>
      </c>
      <c r="H32" s="10"/>
      <c r="I32" s="24">
        <v>1</v>
      </c>
      <c r="J32" s="25">
        <f>I32*C32</f>
        <v>0.01</v>
      </c>
      <c r="K32" s="10"/>
      <c r="L32" s="24">
        <v>1</v>
      </c>
      <c r="M32" s="25">
        <f>L32*C32</f>
        <v>0.01</v>
      </c>
    </row>
    <row r="33" spans="1:13" x14ac:dyDescent="0.35">
      <c r="A33" s="5" t="s">
        <v>0</v>
      </c>
      <c r="B33" s="5" t="s">
        <v>23</v>
      </c>
      <c r="C33" s="23">
        <v>0.01</v>
      </c>
      <c r="D33" s="75"/>
      <c r="E33" s="9"/>
      <c r="F33" s="24">
        <v>1</v>
      </c>
      <c r="G33" s="25">
        <f t="shared" si="6"/>
        <v>0.01</v>
      </c>
      <c r="H33" s="10"/>
      <c r="I33" s="24">
        <v>1</v>
      </c>
      <c r="J33" s="25">
        <f t="shared" ref="J33:J40" si="7">I33*C33</f>
        <v>0.01</v>
      </c>
      <c r="K33" s="10"/>
      <c r="L33" s="24">
        <v>1</v>
      </c>
      <c r="M33" s="25">
        <f t="shared" ref="M33:M40" si="8">L33*C33</f>
        <v>0.01</v>
      </c>
    </row>
    <row r="34" spans="1:13" ht="29" x14ac:dyDescent="0.35">
      <c r="A34" s="5" t="s">
        <v>24</v>
      </c>
      <c r="B34" s="5" t="s">
        <v>25</v>
      </c>
      <c r="C34" s="23">
        <v>0.01</v>
      </c>
      <c r="D34" s="75"/>
      <c r="E34" s="9"/>
      <c r="F34" s="24">
        <v>1</v>
      </c>
      <c r="G34" s="25">
        <f t="shared" si="6"/>
        <v>0.01</v>
      </c>
      <c r="H34" s="10"/>
      <c r="I34" s="24">
        <v>1</v>
      </c>
      <c r="J34" s="25">
        <f t="shared" si="7"/>
        <v>0.01</v>
      </c>
      <c r="K34" s="10"/>
      <c r="L34" s="24">
        <v>1</v>
      </c>
      <c r="M34" s="25">
        <f t="shared" si="8"/>
        <v>0.01</v>
      </c>
    </row>
    <row r="35" spans="1:13" ht="29" x14ac:dyDescent="0.35">
      <c r="A35" s="5" t="s">
        <v>2</v>
      </c>
      <c r="B35" s="5" t="s">
        <v>38</v>
      </c>
      <c r="C35" s="23">
        <v>0.01</v>
      </c>
      <c r="D35" s="75"/>
      <c r="E35" s="9"/>
      <c r="F35" s="24">
        <v>1</v>
      </c>
      <c r="G35" s="25">
        <f t="shared" si="6"/>
        <v>0.01</v>
      </c>
      <c r="H35" s="10"/>
      <c r="I35" s="24">
        <v>1</v>
      </c>
      <c r="J35" s="25">
        <f t="shared" si="7"/>
        <v>0.01</v>
      </c>
      <c r="K35" s="10"/>
      <c r="L35" s="24">
        <v>1</v>
      </c>
      <c r="M35" s="25">
        <f t="shared" si="8"/>
        <v>0.01</v>
      </c>
    </row>
    <row r="36" spans="1:13" ht="29" x14ac:dyDescent="0.35">
      <c r="A36" s="5" t="s">
        <v>17</v>
      </c>
      <c r="B36" s="5" t="s">
        <v>37</v>
      </c>
      <c r="C36" s="23">
        <v>0.01</v>
      </c>
      <c r="D36" s="75"/>
      <c r="E36" s="9"/>
      <c r="F36" s="24">
        <v>1</v>
      </c>
      <c r="G36" s="25">
        <f t="shared" si="6"/>
        <v>0.01</v>
      </c>
      <c r="H36" s="10"/>
      <c r="I36" s="24">
        <v>1</v>
      </c>
      <c r="J36" s="25">
        <f t="shared" si="7"/>
        <v>0.01</v>
      </c>
      <c r="K36" s="10"/>
      <c r="L36" s="24">
        <v>1</v>
      </c>
      <c r="M36" s="25">
        <f t="shared" si="8"/>
        <v>0.01</v>
      </c>
    </row>
    <row r="37" spans="1:13" ht="29" x14ac:dyDescent="0.35">
      <c r="A37" s="5" t="s">
        <v>52</v>
      </c>
      <c r="B37" s="4" t="s">
        <v>53</v>
      </c>
      <c r="C37" s="23">
        <v>0.01</v>
      </c>
      <c r="D37" s="75"/>
      <c r="E37" s="9"/>
      <c r="F37" s="24">
        <v>1</v>
      </c>
      <c r="G37" s="25">
        <f t="shared" si="6"/>
        <v>0.01</v>
      </c>
      <c r="H37" s="10"/>
      <c r="I37" s="24">
        <v>1</v>
      </c>
      <c r="J37" s="25">
        <f t="shared" si="7"/>
        <v>0.01</v>
      </c>
      <c r="K37" s="10"/>
      <c r="L37" s="24">
        <v>1</v>
      </c>
      <c r="M37" s="25">
        <f t="shared" si="8"/>
        <v>0.01</v>
      </c>
    </row>
    <row r="38" spans="1:13" ht="29" x14ac:dyDescent="0.35">
      <c r="A38" s="5" t="s">
        <v>57</v>
      </c>
      <c r="B38" s="5" t="s">
        <v>64</v>
      </c>
      <c r="C38" s="23">
        <v>0.02</v>
      </c>
      <c r="D38" s="75"/>
      <c r="E38" s="9"/>
      <c r="F38" s="24">
        <v>0.95</v>
      </c>
      <c r="G38" s="25">
        <f t="shared" si="6"/>
        <v>1.9E-2</v>
      </c>
      <c r="H38" s="10"/>
      <c r="I38" s="24">
        <v>1</v>
      </c>
      <c r="J38" s="25">
        <f t="shared" si="7"/>
        <v>0.02</v>
      </c>
      <c r="K38" s="10"/>
      <c r="L38" s="24">
        <v>1</v>
      </c>
      <c r="M38" s="25">
        <f t="shared" si="8"/>
        <v>0.02</v>
      </c>
    </row>
    <row r="39" spans="1:13" ht="43.5" x14ac:dyDescent="0.35">
      <c r="A39" s="5" t="s">
        <v>58</v>
      </c>
      <c r="B39" s="5" t="s">
        <v>63</v>
      </c>
      <c r="C39" s="23">
        <v>0.02</v>
      </c>
      <c r="D39" s="75"/>
      <c r="E39" s="9"/>
      <c r="F39" s="24">
        <v>1</v>
      </c>
      <c r="G39" s="25">
        <f t="shared" si="6"/>
        <v>0.02</v>
      </c>
      <c r="H39" s="10"/>
      <c r="I39" s="24">
        <v>1</v>
      </c>
      <c r="J39" s="25">
        <f t="shared" si="7"/>
        <v>0.02</v>
      </c>
      <c r="K39" s="10"/>
      <c r="L39" s="24">
        <v>1</v>
      </c>
      <c r="M39" s="25">
        <f t="shared" si="8"/>
        <v>0.02</v>
      </c>
    </row>
    <row r="40" spans="1:13" ht="29" x14ac:dyDescent="0.35">
      <c r="A40" s="5" t="s">
        <v>59</v>
      </c>
      <c r="B40" s="4" t="s">
        <v>60</v>
      </c>
      <c r="C40" s="23">
        <v>0.02</v>
      </c>
      <c r="D40" s="75"/>
      <c r="E40" s="9"/>
      <c r="F40" s="24">
        <v>0.95</v>
      </c>
      <c r="G40" s="25">
        <f t="shared" si="6"/>
        <v>1.9E-2</v>
      </c>
      <c r="H40" s="10"/>
      <c r="I40" s="24">
        <v>1</v>
      </c>
      <c r="J40" s="25">
        <f t="shared" si="7"/>
        <v>0.02</v>
      </c>
      <c r="K40" s="10"/>
      <c r="L40" s="24">
        <v>0.9</v>
      </c>
      <c r="M40" s="25">
        <f t="shared" si="8"/>
        <v>1.8000000000000002E-2</v>
      </c>
    </row>
    <row r="41" spans="1:13" ht="15.5" x14ac:dyDescent="0.35">
      <c r="A41" s="43" t="s">
        <v>54</v>
      </c>
      <c r="B41" s="44"/>
      <c r="C41" s="45"/>
      <c r="D41" s="75"/>
      <c r="E41" s="46">
        <f>SUM(G32:G40)</f>
        <v>0.11800000000000001</v>
      </c>
      <c r="F41" s="47"/>
      <c r="G41" s="48"/>
      <c r="H41" s="49">
        <f>SUM(J32:J40)</f>
        <v>0.12000000000000001</v>
      </c>
      <c r="I41" s="50"/>
      <c r="J41" s="51"/>
      <c r="K41" s="52">
        <f>SUM(M32:M40)</f>
        <v>0.11800000000000001</v>
      </c>
      <c r="L41" s="53"/>
      <c r="M41" s="54"/>
    </row>
    <row r="42" spans="1:13" x14ac:dyDescent="0.35">
      <c r="C42" s="2"/>
      <c r="D42" s="75"/>
      <c r="E42" s="3"/>
      <c r="F42" s="22"/>
      <c r="G42" s="22"/>
      <c r="H42" s="3"/>
      <c r="I42" s="22"/>
      <c r="J42" s="22"/>
      <c r="K42" s="3"/>
      <c r="L42" s="22"/>
      <c r="M42" s="22"/>
    </row>
    <row r="43" spans="1:13" ht="18.5" x14ac:dyDescent="0.45">
      <c r="A43" s="55" t="s">
        <v>47</v>
      </c>
      <c r="B43" s="56"/>
      <c r="C43" s="39">
        <f>C5+C13+C31</f>
        <v>1</v>
      </c>
      <c r="D43" s="76"/>
      <c r="E43" s="57">
        <f>E11+E29+E41</f>
        <v>0.94800000000000006</v>
      </c>
      <c r="F43" s="58"/>
      <c r="G43" s="59"/>
      <c r="H43" s="60">
        <f>H11+H29+H41</f>
        <v>0.78</v>
      </c>
      <c r="I43" s="61"/>
      <c r="J43" s="62"/>
      <c r="K43" s="63">
        <f>K11+K29+K41</f>
        <v>0.89300000000000002</v>
      </c>
      <c r="L43" s="64"/>
      <c r="M43" s="65"/>
    </row>
    <row r="44" spans="1:13" x14ac:dyDescent="0.35">
      <c r="C44" s="19" t="str">
        <f>IF(C43&lt;&gt;100%,"ERROR","")</f>
        <v/>
      </c>
      <c r="D44" s="2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5"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</row>
    <row r="46" spans="1:13" ht="38" customHeight="1" x14ac:dyDescent="0.35">
      <c r="A46" s="78" t="s">
        <v>65</v>
      </c>
      <c r="B46" s="78"/>
      <c r="C46" s="78"/>
      <c r="D46" s="40"/>
      <c r="E46" s="77"/>
      <c r="F46" s="77"/>
      <c r="G46" s="77"/>
      <c r="H46" s="3"/>
      <c r="I46" s="3"/>
      <c r="J46" s="3"/>
      <c r="K46" s="3"/>
      <c r="L46" s="3"/>
      <c r="M46" s="3"/>
    </row>
    <row r="47" spans="1:13" ht="76.5" customHeight="1" x14ac:dyDescent="0.35">
      <c r="A47" s="78"/>
      <c r="B47" s="78"/>
      <c r="C47" s="78"/>
      <c r="D47" s="40"/>
      <c r="E47" s="77"/>
      <c r="F47" s="77"/>
      <c r="G47" s="77"/>
      <c r="H47" s="3"/>
      <c r="I47" s="3"/>
      <c r="J47" s="3"/>
      <c r="K47" s="3"/>
      <c r="L47" s="3"/>
      <c r="M47" s="3"/>
    </row>
    <row r="48" spans="1:13" ht="65.5" customHeight="1" x14ac:dyDescent="0.35">
      <c r="A48" s="78"/>
      <c r="B48" s="78"/>
      <c r="C48" s="78"/>
      <c r="D48" s="40"/>
      <c r="E48" s="77"/>
      <c r="F48" s="77"/>
      <c r="G48" s="77"/>
      <c r="H48" s="3"/>
      <c r="I48" s="3"/>
      <c r="J48" s="3"/>
      <c r="K48" s="3"/>
      <c r="L48" s="3"/>
      <c r="M48" s="3"/>
    </row>
    <row r="49" spans="1:13" ht="64.5" customHeight="1" x14ac:dyDescent="0.35">
      <c r="A49" s="78"/>
      <c r="B49" s="78"/>
      <c r="C49" s="78"/>
      <c r="D49" s="40"/>
      <c r="E49" s="77"/>
      <c r="F49" s="77"/>
      <c r="G49" s="77"/>
      <c r="H49" s="3"/>
      <c r="I49" s="3"/>
      <c r="J49" s="3"/>
      <c r="K49" s="3"/>
      <c r="L49" s="3"/>
      <c r="M49" s="3"/>
    </row>
    <row r="50" spans="1:13" x14ac:dyDescent="0.35"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5"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5"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5"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5"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5"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35"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35"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35"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35">
      <c r="C59" s="2"/>
      <c r="D59" s="2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35">
      <c r="C60" s="2"/>
      <c r="D60" s="2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35">
      <c r="C61" s="2"/>
      <c r="D61" s="2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35">
      <c r="C62" s="2"/>
      <c r="D62" s="2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5">
      <c r="C63" s="2"/>
      <c r="D63" s="2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35">
      <c r="C64" s="2"/>
      <c r="D64" s="2"/>
      <c r="E64" s="3"/>
      <c r="F64" s="3"/>
      <c r="G64" s="3"/>
      <c r="H64" s="3"/>
      <c r="I64" s="3"/>
      <c r="J64" s="3"/>
      <c r="K64" s="3"/>
      <c r="L64" s="3"/>
      <c r="M64" s="3"/>
    </row>
    <row r="65" spans="3:13" x14ac:dyDescent="0.35">
      <c r="C65" s="2"/>
      <c r="D65" s="2"/>
      <c r="E65" s="3"/>
      <c r="F65" s="3"/>
      <c r="G65" s="3"/>
      <c r="H65" s="3"/>
      <c r="I65" s="3"/>
      <c r="J65" s="3"/>
      <c r="K65" s="3"/>
      <c r="L65" s="3"/>
      <c r="M65" s="3"/>
    </row>
    <row r="66" spans="3:13" x14ac:dyDescent="0.35">
      <c r="C66" s="2"/>
      <c r="D66" s="2"/>
      <c r="E66" s="3"/>
      <c r="F66" s="3"/>
      <c r="G66" s="3"/>
      <c r="H66" s="3"/>
      <c r="I66" s="3"/>
      <c r="J66" s="3"/>
      <c r="K66" s="3"/>
      <c r="L66" s="3"/>
      <c r="M66" s="3"/>
    </row>
    <row r="67" spans="3:13" x14ac:dyDescent="0.35"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</row>
    <row r="68" spans="3:13" x14ac:dyDescent="0.35"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</row>
    <row r="69" spans="3:13" x14ac:dyDescent="0.35"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</row>
    <row r="70" spans="3:13" x14ac:dyDescent="0.35"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</row>
    <row r="71" spans="3:13" x14ac:dyDescent="0.35"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</row>
    <row r="72" spans="3:13" x14ac:dyDescent="0.35"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</row>
    <row r="73" spans="3:13" x14ac:dyDescent="0.35"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</row>
    <row r="74" spans="3:13" x14ac:dyDescent="0.35"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</row>
    <row r="75" spans="3:13" x14ac:dyDescent="0.35"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</row>
    <row r="76" spans="3:13" x14ac:dyDescent="0.35"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</row>
    <row r="77" spans="3:13" x14ac:dyDescent="0.35"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</row>
    <row r="78" spans="3:13" x14ac:dyDescent="0.35"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</row>
    <row r="79" spans="3:13" x14ac:dyDescent="0.35"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</row>
    <row r="80" spans="3:13" x14ac:dyDescent="0.35"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</row>
    <row r="81" spans="3:13" x14ac:dyDescent="0.35"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</row>
    <row r="82" spans="3:13" x14ac:dyDescent="0.35"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</row>
    <row r="83" spans="3:13" x14ac:dyDescent="0.35"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</row>
    <row r="84" spans="3:13" x14ac:dyDescent="0.35"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</row>
    <row r="85" spans="3:13" x14ac:dyDescent="0.35"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</row>
    <row r="86" spans="3:13" x14ac:dyDescent="0.35"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</row>
    <row r="87" spans="3:13" x14ac:dyDescent="0.35"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</row>
    <row r="88" spans="3:13" x14ac:dyDescent="0.35"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</row>
    <row r="89" spans="3:13" x14ac:dyDescent="0.35"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</row>
    <row r="90" spans="3:13" x14ac:dyDescent="0.35"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</row>
  </sheetData>
  <mergeCells count="25">
    <mergeCell ref="E46:G46"/>
    <mergeCell ref="E47:G47"/>
    <mergeCell ref="E48:G48"/>
    <mergeCell ref="E49:G49"/>
    <mergeCell ref="A46:C49"/>
    <mergeCell ref="K2:M2"/>
    <mergeCell ref="H2:J2"/>
    <mergeCell ref="E2:G2"/>
    <mergeCell ref="D1:D43"/>
    <mergeCell ref="E11:G11"/>
    <mergeCell ref="H11:J11"/>
    <mergeCell ref="K11:M11"/>
    <mergeCell ref="A11:C11"/>
    <mergeCell ref="E29:G29"/>
    <mergeCell ref="A29:C29"/>
    <mergeCell ref="H29:J29"/>
    <mergeCell ref="K29:M29"/>
    <mergeCell ref="A41:C41"/>
    <mergeCell ref="E41:G41"/>
    <mergeCell ref="H41:J41"/>
    <mergeCell ref="K41:M41"/>
    <mergeCell ref="A43:B43"/>
    <mergeCell ref="E43:G43"/>
    <mergeCell ref="H43:J43"/>
    <mergeCell ref="K43:M43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6A3F-860D-4720-840F-F3300DC1E9A4}">
  <dimension ref="A1"/>
  <sheetViews>
    <sheetView showGridLines="0" zoomScaleNormal="100" workbookViewId="0">
      <selection activeCell="G13" sqref="G13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687C-A717-416F-93DF-001A76D61A99}">
  <dimension ref="A1"/>
  <sheetViews>
    <sheetView showGridLines="0" workbookViewId="0">
      <selection activeCell="B18" sqref="B18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2B39-E244-4555-86D2-4AD0634BEF5A}">
  <dimension ref="A1"/>
  <sheetViews>
    <sheetView showGridLines="0" zoomScaleNormal="100" workbookViewId="0">
      <selection activeCell="L7" sqref="L7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Características</vt:lpstr>
      <vt:lpstr>Anexo sistema 1</vt:lpstr>
      <vt:lpstr>Anexo sistema 2</vt:lpstr>
      <vt:lpstr>Anexo sistema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2021-05-07T01:14:14Z</dcterms:modified>
</cp:coreProperties>
</file>